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\Job\康福得寶\銷售\行銷企劃\公司團體促銷\全國教師\2019\國曆新年\"/>
    </mc:Choice>
  </mc:AlternateContent>
  <xr:revisionPtr revIDLastSave="0" documentId="13_ncr:1_{E93FAA56-C999-4103-AA51-B4A5593B6727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工作表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3" i="3" l="1"/>
  <c r="G44" i="3"/>
  <c r="G45" i="3"/>
  <c r="G46" i="3"/>
  <c r="E38" i="3"/>
  <c r="E37" i="3"/>
  <c r="E46" i="3"/>
  <c r="E44" i="3"/>
  <c r="E40" i="3" l="1"/>
  <c r="G40" i="3" s="1"/>
  <c r="E41" i="3"/>
  <c r="G49" i="3"/>
  <c r="G42" i="3"/>
  <c r="E39" i="3" l="1"/>
  <c r="E32" i="3"/>
  <c r="E33" i="3"/>
  <c r="E34" i="3"/>
  <c r="E31" i="3"/>
  <c r="E17" i="3"/>
  <c r="E18" i="3"/>
  <c r="E19" i="3"/>
  <c r="E20" i="3"/>
  <c r="E21" i="3"/>
  <c r="E22" i="3"/>
  <c r="E23" i="3"/>
  <c r="E24" i="3"/>
  <c r="E25" i="3"/>
  <c r="E26" i="3"/>
  <c r="E16" i="3"/>
  <c r="G36" i="3" l="1"/>
  <c r="G35" i="3"/>
  <c r="G37" i="3"/>
  <c r="G38" i="3"/>
  <c r="G39" i="3"/>
  <c r="G34" i="3" l="1"/>
  <c r="G23" i="3" l="1"/>
  <c r="G26" i="3" l="1"/>
  <c r="G25" i="3"/>
  <c r="G24" i="3"/>
  <c r="G33" i="3" l="1"/>
  <c r="G32" i="3"/>
  <c r="G31" i="3"/>
  <c r="G22" i="3"/>
  <c r="G21" i="3"/>
  <c r="G20" i="3"/>
  <c r="G19" i="3"/>
  <c r="G18" i="3"/>
  <c r="G17" i="3"/>
  <c r="G16" i="3"/>
  <c r="G28" i="3" l="1"/>
  <c r="G51" i="3"/>
  <c r="G52" i="3" l="1"/>
</calcChain>
</file>

<file path=xl/sharedStrings.xml><?xml version="1.0" encoding="utf-8"?>
<sst xmlns="http://schemas.openxmlformats.org/spreadsheetml/2006/main" count="94" uniqueCount="82">
  <si>
    <t>項次</t>
    <phoneticPr fontId="1" type="noConversion"/>
  </si>
  <si>
    <t>品名</t>
    <phoneticPr fontId="1" type="noConversion"/>
  </si>
  <si>
    <t>規格</t>
    <phoneticPr fontId="1" type="noConversion"/>
  </si>
  <si>
    <t>零售價</t>
    <phoneticPr fontId="1" type="noConversion"/>
  </si>
  <si>
    <t>160g/包</t>
    <phoneticPr fontId="2" type="noConversion"/>
  </si>
  <si>
    <t>125g/包</t>
    <phoneticPr fontId="2" type="noConversion"/>
  </si>
  <si>
    <t>180g/包</t>
    <phoneticPr fontId="2" type="noConversion"/>
  </si>
  <si>
    <t xml:space="preserve">台灣鯛魚火鍋切片 </t>
    <phoneticPr fontId="1" type="noConversion"/>
  </si>
  <si>
    <t xml:space="preserve">清純虱目魚丸 </t>
    <phoneticPr fontId="2" type="noConversion"/>
  </si>
  <si>
    <t xml:space="preserve">黃金鱸魚高湯 </t>
    <phoneticPr fontId="1" type="noConversion"/>
  </si>
  <si>
    <t>應稅商品</t>
    <phoneticPr fontId="1" type="noConversion"/>
  </si>
  <si>
    <t>總金額</t>
    <phoneticPr fontId="1" type="noConversion"/>
  </si>
  <si>
    <t>金額</t>
    <phoneticPr fontId="1" type="noConversion"/>
  </si>
  <si>
    <t>數量</t>
    <phoneticPr fontId="1" type="noConversion"/>
  </si>
  <si>
    <t>免稅商品</t>
    <phoneticPr fontId="1" type="noConversion"/>
  </si>
  <si>
    <t>小計</t>
    <phoneticPr fontId="1" type="noConversion"/>
  </si>
  <si>
    <t>小計</t>
    <phoneticPr fontId="1" type="noConversion"/>
  </si>
  <si>
    <t>貴妃魚</t>
    <phoneticPr fontId="1" type="noConversion"/>
  </si>
  <si>
    <t>400g/尾</t>
    <phoneticPr fontId="1" type="noConversion"/>
  </si>
  <si>
    <t xml:space="preserve">黃金蜆 </t>
    <phoneticPr fontId="1" type="noConversion"/>
  </si>
  <si>
    <t>300g/包</t>
    <phoneticPr fontId="1" type="noConversion"/>
  </si>
  <si>
    <t xml:space="preserve">七星鱸魚片 </t>
    <phoneticPr fontId="2" type="noConversion"/>
  </si>
  <si>
    <t>201-250g/包</t>
    <phoneticPr fontId="1" type="noConversion"/>
  </si>
  <si>
    <t xml:space="preserve">七星鱸魚火鍋切片 </t>
    <phoneticPr fontId="1" type="noConversion"/>
  </si>
  <si>
    <t>160g/包</t>
    <phoneticPr fontId="1" type="noConversion"/>
  </si>
  <si>
    <t>500g/包</t>
    <phoneticPr fontId="1" type="noConversion"/>
  </si>
  <si>
    <t xml:space="preserve">去刺虱目魚肚 </t>
    <phoneticPr fontId="1" type="noConversion"/>
  </si>
  <si>
    <t xml:space="preserve">清甜虱目魚柳 </t>
    <phoneticPr fontId="1" type="noConversion"/>
  </si>
  <si>
    <t>150g/包</t>
    <phoneticPr fontId="2" type="noConversion"/>
  </si>
  <si>
    <t>健康生態蝦-大尾</t>
    <phoneticPr fontId="1" type="noConversion"/>
  </si>
  <si>
    <t>300g/包</t>
    <phoneticPr fontId="2" type="noConversion"/>
  </si>
  <si>
    <t xml:space="preserve">健康生態蝦仁 </t>
    <phoneticPr fontId="2" type="noConversion"/>
  </si>
  <si>
    <t xml:space="preserve">台灣生食級鯛魚片 </t>
    <phoneticPr fontId="1" type="noConversion"/>
  </si>
  <si>
    <t>250g-300g/包</t>
    <phoneticPr fontId="2" type="noConversion"/>
  </si>
  <si>
    <t xml:space="preserve">挪威薄鹽鯖魚片 </t>
    <phoneticPr fontId="1" type="noConversion"/>
  </si>
  <si>
    <t>300g/包</t>
    <phoneticPr fontId="2" type="noConversion"/>
  </si>
  <si>
    <t>300ml/包</t>
    <phoneticPr fontId="2" type="noConversion"/>
  </si>
  <si>
    <t>100g/包 10粒裝</t>
    <phoneticPr fontId="2" type="noConversion"/>
  </si>
  <si>
    <t>90g/包 10粒裝</t>
    <phoneticPr fontId="2" type="noConversion"/>
  </si>
  <si>
    <t>寶貝高鈣鱸魚鬆</t>
    <phoneticPr fontId="1" type="noConversion"/>
  </si>
  <si>
    <t>150g/包</t>
    <phoneticPr fontId="1" type="noConversion"/>
  </si>
  <si>
    <t xml:space="preserve">特級蝦餃 </t>
    <phoneticPr fontId="1" type="noConversion"/>
  </si>
  <si>
    <t>七星鱸魚下巴　</t>
    <phoneticPr fontId="1" type="noConversion"/>
  </si>
  <si>
    <t xml:space="preserve">特級魚餃  </t>
    <phoneticPr fontId="1" type="noConversion"/>
  </si>
  <si>
    <t>500ml/包</t>
    <phoneticPr fontId="2" type="noConversion"/>
  </si>
  <si>
    <t>蒲燒台灣鯛魚腹</t>
    <phoneticPr fontId="1" type="noConversion"/>
  </si>
  <si>
    <t>180g/包(三片裝)</t>
    <phoneticPr fontId="2" type="noConversion"/>
  </si>
  <si>
    <t>備註</t>
    <phoneticPr fontId="1" type="noConversion"/>
  </si>
  <si>
    <t>團購價</t>
    <phoneticPr fontId="1" type="noConversion"/>
  </si>
  <si>
    <t>台灣好漁 全教總會員優惠團購單</t>
    <phoneticPr fontId="1" type="noConversion"/>
  </si>
  <si>
    <t xml:space="preserve">訂 購 人:           電話:                手機:      </t>
    <phoneticPr fontId="1" type="noConversion"/>
  </si>
  <si>
    <t>收 貨 人:           電話:                手機:</t>
    <phoneticPr fontId="1" type="noConversion"/>
  </si>
  <si>
    <t xml:space="preserve">會員卡號：          訂購日期：           到貨日期：  </t>
    <phoneticPr fontId="1" type="noConversion"/>
  </si>
  <si>
    <t xml:space="preserve">送貨地址: </t>
    <phoneticPr fontId="1" type="noConversion"/>
  </si>
  <si>
    <t>運送方式:□自送  □黑貓  □大榮  □其他________</t>
    <phoneticPr fontId="1" type="noConversion"/>
  </si>
  <si>
    <t>包裝備註:□附訂購單      □裝保麗龍     □其他____________</t>
    <phoneticPr fontId="1" type="noConversion"/>
  </si>
  <si>
    <t>約16-18尾</t>
    <phoneticPr fontId="1" type="noConversion"/>
  </si>
  <si>
    <r>
      <rPr>
        <sz val="14"/>
        <color theme="1"/>
        <rFont val="新細明體"/>
        <family val="1"/>
        <charset val="136"/>
      </rPr>
      <t>◆</t>
    </r>
    <r>
      <rPr>
        <sz val="14"/>
        <color theme="1"/>
        <rFont val="標楷體"/>
        <family val="4"/>
        <charset val="136"/>
      </rPr>
      <t>以下為廠商填寫</t>
    </r>
    <phoneticPr fontId="1" type="noConversion"/>
  </si>
  <si>
    <r>
      <rPr>
        <b/>
        <sz val="14"/>
        <color theme="1"/>
        <rFont val="標楷體"/>
        <family val="4"/>
        <charset val="136"/>
      </rPr>
      <t>滿團購價3500元免運費</t>
    </r>
    <r>
      <rPr>
        <sz val="14"/>
        <color theme="1"/>
        <rFont val="標楷體"/>
        <family val="4"/>
        <charset val="136"/>
      </rPr>
      <t xml:space="preserve">                   訂購人簽名：
贈品說明: 
其他說明:
</t>
    </r>
    <r>
      <rPr>
        <sz val="10"/>
        <color theme="1"/>
        <rFont val="標楷體"/>
        <family val="4"/>
        <charset val="136"/>
      </rPr>
      <t>聯絡人:陳敬恆 手機:0918-416-570        電話:02-2508-3177 
e-mail:michael_chen@asher.com.tw       傳真:02-2508-3176</t>
    </r>
    <phoneticPr fontId="1" type="noConversion"/>
  </si>
  <si>
    <t>黃金鱸魚高湯 3 包</t>
    <phoneticPr fontId="1" type="noConversion"/>
  </si>
  <si>
    <t>買二送一</t>
    <phoneticPr fontId="1" type="noConversion"/>
  </si>
  <si>
    <t>紹興冰釀醉鮮蝦(大尾)</t>
    <phoneticPr fontId="1" type="noConversion"/>
  </si>
  <si>
    <t>400g/包</t>
    <phoneticPr fontId="1" type="noConversion"/>
  </si>
  <si>
    <t>缺貨</t>
    <phoneticPr fontId="1" type="noConversion"/>
  </si>
  <si>
    <t>鹽烤秋刀魚</t>
    <phoneticPr fontId="1" type="noConversion"/>
  </si>
  <si>
    <t>200g/包(兩尾裝)</t>
    <phoneticPr fontId="1" type="noConversion"/>
  </si>
  <si>
    <t>新品上市</t>
    <phoneticPr fontId="1" type="noConversion"/>
  </si>
  <si>
    <t>翡翠蝦仁</t>
    <phoneticPr fontId="1" type="noConversion"/>
  </si>
  <si>
    <t>寵物食品(應稅)</t>
    <phoneticPr fontId="1" type="noConversion"/>
  </si>
  <si>
    <t>呼嚕台灣鯛魚乾</t>
    <phoneticPr fontId="1" type="noConversion"/>
  </si>
  <si>
    <t>40g/包</t>
    <phoneticPr fontId="1" type="noConversion"/>
  </si>
  <si>
    <t>約18-22尾</t>
    <phoneticPr fontId="1" type="noConversion"/>
  </si>
  <si>
    <t>黃金烏魚子四兩 1入</t>
    <phoneticPr fontId="1" type="noConversion"/>
  </si>
  <si>
    <t>黃金烏魚子四兩 2入</t>
    <phoneticPr fontId="1" type="noConversion"/>
  </si>
  <si>
    <t>黃金烏魚子五兩 1入</t>
    <phoneticPr fontId="1" type="noConversion"/>
  </si>
  <si>
    <t>3.6兩~4.5兩/片</t>
    <phoneticPr fontId="1" type="noConversion"/>
  </si>
  <si>
    <t>4.6兩~5.5兩/片</t>
    <phoneticPr fontId="1" type="noConversion"/>
  </si>
  <si>
    <t>特價 附禮盒</t>
    <phoneticPr fontId="1" type="noConversion"/>
  </si>
  <si>
    <t>約20尾</t>
    <phoneticPr fontId="1" type="noConversion"/>
  </si>
  <si>
    <t>☆優惠2020.01.10截止</t>
    <phoneticPr fontId="1" type="noConversion"/>
  </si>
  <si>
    <t xml:space="preserve">付款方式:□匯款 □貨到付款 </t>
    <phoneticPr fontId="1" type="noConversion"/>
  </si>
  <si>
    <t>出貨倉儲:□桃園龜山倉    □台北民權倉   □其他____________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</si>
</sst>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color theme="1"/>
      <name val="新細明體"/>
      <family val="1"/>
      <charset val="136"/>
    </font>
    <font>
      <sz val="14"/>
      <color theme="1"/>
      <name val="標楷體"/>
      <family val="1"/>
      <charset val="136"/>
    </font>
    <font>
      <sz val="12"/>
      <color rgb="FFFF0000"/>
      <name val="新細明體"/>
      <family val="2"/>
      <charset val="136"/>
      <scheme val="minor"/>
    </font>
    <font>
      <sz val="14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4" fillId="0" borderId="2" xfId="0" applyFont="1" applyBorder="1" applyAlignment="1"/>
    <xf numFmtId="0" fontId="4" fillId="0" borderId="3" xfId="0" applyFont="1" applyBorder="1" applyAlignment="1"/>
    <xf numFmtId="176" fontId="4" fillId="0" borderId="3" xfId="0" applyNumberFormat="1" applyFont="1" applyBorder="1" applyAlignment="1"/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0" fontId="4" fillId="0" borderId="9" xfId="0" applyFont="1" applyBorder="1" applyAlignment="1">
      <alignment horizontal="center"/>
    </xf>
    <xf numFmtId="176" fontId="4" fillId="0" borderId="0" xfId="0" applyNumberFormat="1" applyFont="1" applyAlignment="1"/>
    <xf numFmtId="0" fontId="4" fillId="0" borderId="1" xfId="0" applyFont="1" applyBorder="1" applyAlignment="1"/>
    <xf numFmtId="0" fontId="4" fillId="0" borderId="1" xfId="0" applyFont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/>
    <xf numFmtId="0" fontId="4" fillId="2" borderId="1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center"/>
    </xf>
    <xf numFmtId="176" fontId="5" fillId="0" borderId="4" xfId="0" applyNumberFormat="1" applyFont="1" applyBorder="1" applyAlignment="1"/>
    <xf numFmtId="0" fontId="4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/>
    <xf numFmtId="176" fontId="9" fillId="0" borderId="1" xfId="0" applyNumberFormat="1" applyFont="1" applyBorder="1" applyAlignment="1"/>
    <xf numFmtId="0" fontId="9" fillId="0" borderId="10" xfId="0" applyFont="1" applyBorder="1" applyAlignment="1">
      <alignment horizontal="center"/>
    </xf>
    <xf numFmtId="0" fontId="8" fillId="0" borderId="1" xfId="0" applyFont="1" applyBorder="1" applyAlignment="1"/>
    <xf numFmtId="0" fontId="8" fillId="2" borderId="1" xfId="0" applyFont="1" applyFill="1" applyBorder="1" applyAlignment="1">
      <alignment horizont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176" fontId="8" fillId="0" borderId="1" xfId="0" applyNumberFormat="1" applyFont="1" applyBorder="1" applyAlignment="1"/>
    <xf numFmtId="0" fontId="8" fillId="2" borderId="1" xfId="0" applyFont="1" applyFill="1" applyBorder="1">
      <alignment vertical="center"/>
    </xf>
    <xf numFmtId="3" fontId="8" fillId="2" borderId="1" xfId="0" applyNumberFormat="1" applyFont="1" applyFill="1" applyBorder="1" applyAlignment="1">
      <alignment horizontal="right" vertical="center"/>
    </xf>
    <xf numFmtId="176" fontId="8" fillId="0" borderId="1" xfId="0" applyNumberFormat="1" applyFont="1" applyBorder="1" applyAlignment="1">
      <alignment horizontal="right"/>
    </xf>
    <xf numFmtId="0" fontId="8" fillId="0" borderId="10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8" xfId="0" applyFont="1" applyBorder="1" applyAlignment="1"/>
    <xf numFmtId="0" fontId="4" fillId="0" borderId="0" xfId="0" applyFont="1" applyAlignment="1"/>
    <xf numFmtId="0" fontId="4" fillId="0" borderId="0" xfId="0" applyFont="1" applyBorder="1" applyAlignment="1"/>
    <xf numFmtId="0" fontId="4" fillId="0" borderId="9" xfId="0" applyFont="1" applyBorder="1" applyAlignment="1"/>
    <xf numFmtId="0" fontId="13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/>
    <xf numFmtId="0" fontId="0" fillId="0" borderId="9" xfId="0" applyBorder="1" applyAlignment="1"/>
    <xf numFmtId="0" fontId="11" fillId="0" borderId="11" xfId="0" applyFont="1" applyBorder="1" applyAlignment="1"/>
    <xf numFmtId="0" fontId="0" fillId="0" borderId="12" xfId="0" applyBorder="1" applyAlignment="1"/>
    <xf numFmtId="0" fontId="0" fillId="0" borderId="13" xfId="0" applyBorder="1" applyAlignment="1"/>
    <xf numFmtId="0" fontId="4" fillId="0" borderId="11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4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8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0" xfId="0" applyFont="1" applyBorder="1" applyAlignment="1"/>
    <xf numFmtId="0" fontId="6" fillId="0" borderId="9" xfId="0" applyFont="1" applyBorder="1" applyAlignment="1"/>
    <xf numFmtId="0" fontId="4" fillId="0" borderId="5" xfId="0" applyFont="1" applyBorder="1" applyAlignment="1"/>
    <xf numFmtId="0" fontId="6" fillId="0" borderId="6" xfId="0" applyFont="1" applyBorder="1" applyAlignment="1"/>
    <xf numFmtId="0" fontId="6" fillId="0" borderId="7" xfId="0" applyFont="1" applyBorder="1" applyAlignment="1"/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4" fillId="2" borderId="11" xfId="0" applyFont="1" applyFill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7" xfId="0" applyFont="1" applyBorder="1">
      <alignment vertical="center"/>
    </xf>
    <xf numFmtId="0" fontId="4" fillId="2" borderId="11" xfId="0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8</xdr:col>
      <xdr:colOff>0</xdr:colOff>
      <xdr:row>9</xdr:row>
      <xdr:rowOff>73290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13085311-A08C-417E-B0B8-7EBB9827E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65950" y="495300"/>
          <a:ext cx="0" cy="1619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280670</xdr:colOff>
      <xdr:row>0</xdr:row>
      <xdr:rowOff>101600</xdr:rowOff>
    </xdr:from>
    <xdr:to>
      <xdr:col>7</xdr:col>
      <xdr:colOff>292100</xdr:colOff>
      <xdr:row>4</xdr:row>
      <xdr:rowOff>182248</xdr:rowOff>
    </xdr:to>
    <xdr:pic>
      <xdr:nvPicPr>
        <xdr:cNvPr id="3" name="圖片 2" descr="logo.png">
          <a:extLst>
            <a:ext uri="{FF2B5EF4-FFF2-40B4-BE49-F238E27FC236}">
              <a16:creationId xmlns:a16="http://schemas.microsoft.com/office/drawing/2014/main" id="{350DE471-38E8-4619-A619-DB72A22E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22620" y="101600"/>
          <a:ext cx="814705" cy="1074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tabSelected="1" topLeftCell="A49" workbookViewId="0">
      <selection activeCell="D24" sqref="D24"/>
    </sheetView>
  </sheetViews>
  <sheetFormatPr defaultColWidth="8.90625" defaultRowHeight="19.5" x14ac:dyDescent="0.45"/>
  <cols>
    <col min="1" max="1" width="6.90625" style="5" customWidth="1"/>
    <col min="2" max="2" width="24.90625" style="5" customWidth="1"/>
    <col min="3" max="3" width="19.6328125" style="5" customWidth="1"/>
    <col min="4" max="5" width="9.7265625" style="5" customWidth="1"/>
    <col min="6" max="6" width="7" style="5" customWidth="1"/>
    <col min="7" max="7" width="11.54296875" style="7" customWidth="1"/>
    <col min="8" max="8" width="12.453125" style="20" customWidth="1"/>
    <col min="9" max="16384" width="8.90625" style="5"/>
  </cols>
  <sheetData>
    <row r="1" spans="1:8" x14ac:dyDescent="0.45">
      <c r="A1" s="1"/>
      <c r="B1" s="2"/>
      <c r="C1" s="2"/>
      <c r="D1" s="2"/>
      <c r="E1" s="2"/>
      <c r="F1" s="2"/>
      <c r="G1" s="3"/>
      <c r="H1" s="4"/>
    </row>
    <row r="2" spans="1:8" x14ac:dyDescent="0.45">
      <c r="A2" s="51" t="s">
        <v>49</v>
      </c>
      <c r="B2" s="52"/>
      <c r="C2" s="52"/>
      <c r="D2" s="52"/>
      <c r="E2" s="52"/>
      <c r="F2" s="52"/>
      <c r="G2" s="52"/>
      <c r="H2" s="6"/>
    </row>
    <row r="3" spans="1:8" x14ac:dyDescent="0.45">
      <c r="A3" s="57" t="s">
        <v>79</v>
      </c>
      <c r="B3" s="58"/>
      <c r="C3" s="58"/>
      <c r="D3" s="58"/>
      <c r="E3" s="58"/>
      <c r="F3" s="58"/>
      <c r="G3" s="58"/>
      <c r="H3" s="6"/>
    </row>
    <row r="4" spans="1:8" x14ac:dyDescent="0.45">
      <c r="A4" s="53" t="s">
        <v>52</v>
      </c>
      <c r="B4" s="54"/>
      <c r="C4" s="54"/>
      <c r="D4" s="54"/>
      <c r="E4" s="54"/>
      <c r="F4" s="54"/>
      <c r="G4" s="54"/>
      <c r="H4" s="6"/>
    </row>
    <row r="5" spans="1:8" ht="21" customHeight="1" x14ac:dyDescent="0.45">
      <c r="A5" s="53" t="s">
        <v>50</v>
      </c>
      <c r="B5" s="55"/>
      <c r="C5" s="55"/>
      <c r="D5" s="55"/>
      <c r="E5" s="55"/>
      <c r="F5" s="55"/>
      <c r="G5" s="55"/>
      <c r="H5" s="56"/>
    </row>
    <row r="6" spans="1:8" s="25" customFormat="1" ht="21" customHeight="1" x14ac:dyDescent="0.45">
      <c r="A6" s="53" t="s">
        <v>51</v>
      </c>
      <c r="B6" s="59"/>
      <c r="C6" s="59"/>
      <c r="D6" s="59"/>
      <c r="E6" s="59"/>
      <c r="F6" s="59"/>
      <c r="G6" s="59"/>
      <c r="H6" s="60"/>
    </row>
    <row r="7" spans="1:8" x14ac:dyDescent="0.45">
      <c r="A7" s="53" t="s">
        <v>53</v>
      </c>
      <c r="B7" s="55"/>
      <c r="C7" s="55"/>
      <c r="D7" s="55"/>
      <c r="E7" s="55"/>
      <c r="F7" s="55"/>
      <c r="G7" s="55"/>
      <c r="H7" s="6"/>
    </row>
    <row r="8" spans="1:8" ht="20" thickBot="1" x14ac:dyDescent="0.5">
      <c r="A8" s="53" t="s">
        <v>80</v>
      </c>
      <c r="B8" s="54"/>
      <c r="C8" s="54"/>
      <c r="D8" s="54"/>
      <c r="E8" s="54"/>
      <c r="F8" s="54"/>
      <c r="G8" s="54"/>
      <c r="H8" s="6"/>
    </row>
    <row r="9" spans="1:8" s="25" customFormat="1" ht="20" thickBot="1" x14ac:dyDescent="0.5">
      <c r="A9" s="61" t="s">
        <v>57</v>
      </c>
      <c r="B9" s="62"/>
      <c r="C9" s="62"/>
      <c r="D9" s="62"/>
      <c r="E9" s="62"/>
      <c r="F9" s="62"/>
      <c r="G9" s="62"/>
      <c r="H9" s="63"/>
    </row>
    <row r="10" spans="1:8" x14ac:dyDescent="0.45">
      <c r="A10" s="48" t="s">
        <v>54</v>
      </c>
      <c r="B10" s="49"/>
      <c r="C10" s="49"/>
      <c r="D10" s="49"/>
      <c r="E10" s="49"/>
      <c r="F10" s="49"/>
      <c r="G10" s="49"/>
      <c r="H10" s="50"/>
    </row>
    <row r="11" spans="1:8" x14ac:dyDescent="0.45">
      <c r="A11" s="53" t="s">
        <v>81</v>
      </c>
      <c r="B11" s="76"/>
      <c r="C11" s="76"/>
      <c r="D11" s="76"/>
      <c r="E11" s="76"/>
      <c r="F11" s="76"/>
      <c r="G11" s="76"/>
      <c r="H11" s="77"/>
    </row>
    <row r="12" spans="1:8" ht="20" thickBot="1" x14ac:dyDescent="0.5">
      <c r="A12" s="78" t="s">
        <v>55</v>
      </c>
      <c r="B12" s="79"/>
      <c r="C12" s="79"/>
      <c r="D12" s="79"/>
      <c r="E12" s="79"/>
      <c r="F12" s="79"/>
      <c r="G12" s="79"/>
      <c r="H12" s="80"/>
    </row>
    <row r="13" spans="1:8" ht="20" thickBot="1" x14ac:dyDescent="0.5">
      <c r="A13" s="8" t="s">
        <v>0</v>
      </c>
      <c r="B13" s="9" t="s">
        <v>1</v>
      </c>
      <c r="C13" s="9" t="s">
        <v>2</v>
      </c>
      <c r="D13" s="8" t="s">
        <v>3</v>
      </c>
      <c r="E13" s="8" t="s">
        <v>48</v>
      </c>
      <c r="F13" s="8" t="s">
        <v>13</v>
      </c>
      <c r="G13" s="10" t="s">
        <v>12</v>
      </c>
      <c r="H13" s="9" t="s">
        <v>47</v>
      </c>
    </row>
    <row r="14" spans="1:8" ht="14.25" customHeight="1" x14ac:dyDescent="0.45">
      <c r="A14" s="81" t="s">
        <v>14</v>
      </c>
      <c r="B14" s="82"/>
      <c r="C14" s="82"/>
      <c r="D14" s="82"/>
      <c r="E14" s="82"/>
      <c r="F14" s="82"/>
      <c r="G14" s="82"/>
      <c r="H14" s="4"/>
    </row>
    <row r="15" spans="1:8" ht="14.25" customHeight="1" thickBot="1" x14ac:dyDescent="0.5">
      <c r="A15" s="83"/>
      <c r="B15" s="84"/>
      <c r="C15" s="84"/>
      <c r="D15" s="84"/>
      <c r="E15" s="84"/>
      <c r="F15" s="84"/>
      <c r="G15" s="84"/>
      <c r="H15" s="11"/>
    </row>
    <row r="16" spans="1:8" ht="20" thickBot="1" x14ac:dyDescent="0.5">
      <c r="A16" s="47">
        <v>1</v>
      </c>
      <c r="B16" s="29" t="s">
        <v>17</v>
      </c>
      <c r="C16" s="30" t="s">
        <v>18</v>
      </c>
      <c r="D16" s="46">
        <v>360</v>
      </c>
      <c r="E16" s="46">
        <f>ROUND(D16*0.69,0)</f>
        <v>248</v>
      </c>
      <c r="F16" s="46"/>
      <c r="G16" s="33">
        <f t="shared" ref="G16:G23" si="0">E16*F16</f>
        <v>0</v>
      </c>
      <c r="H16" s="21"/>
    </row>
    <row r="17" spans="1:8" ht="20" thickBot="1" x14ac:dyDescent="0.5">
      <c r="A17" s="36">
        <v>2</v>
      </c>
      <c r="B17" s="37" t="s">
        <v>19</v>
      </c>
      <c r="C17" s="38" t="s">
        <v>20</v>
      </c>
      <c r="D17" s="39">
        <v>160</v>
      </c>
      <c r="E17" s="39">
        <f t="shared" ref="E17:E26" si="1">ROUND(D17*0.69,0)</f>
        <v>110</v>
      </c>
      <c r="F17" s="39"/>
      <c r="G17" s="40">
        <f t="shared" si="0"/>
        <v>0</v>
      </c>
      <c r="H17" s="21"/>
    </row>
    <row r="18" spans="1:8" ht="20" thickBot="1" x14ac:dyDescent="0.5">
      <c r="A18" s="28">
        <v>3</v>
      </c>
      <c r="B18" s="41" t="s">
        <v>21</v>
      </c>
      <c r="C18" s="28" t="s">
        <v>22</v>
      </c>
      <c r="D18" s="42">
        <v>228</v>
      </c>
      <c r="E18" s="39">
        <f t="shared" si="1"/>
        <v>157</v>
      </c>
      <c r="F18" s="39"/>
      <c r="G18" s="40">
        <f t="shared" si="0"/>
        <v>0</v>
      </c>
      <c r="H18" s="21"/>
    </row>
    <row r="19" spans="1:8" ht="20" thickBot="1" x14ac:dyDescent="0.5">
      <c r="A19" s="28">
        <v>4</v>
      </c>
      <c r="B19" s="41" t="s">
        <v>23</v>
      </c>
      <c r="C19" s="28" t="s">
        <v>24</v>
      </c>
      <c r="D19" s="42">
        <v>220</v>
      </c>
      <c r="E19" s="39">
        <f t="shared" si="1"/>
        <v>152</v>
      </c>
      <c r="F19" s="39"/>
      <c r="G19" s="40">
        <f t="shared" si="0"/>
        <v>0</v>
      </c>
      <c r="H19" s="21"/>
    </row>
    <row r="20" spans="1:8" ht="20" thickBot="1" x14ac:dyDescent="0.5">
      <c r="A20" s="28">
        <v>5</v>
      </c>
      <c r="B20" s="41" t="s">
        <v>42</v>
      </c>
      <c r="C20" s="28" t="s">
        <v>25</v>
      </c>
      <c r="D20" s="42">
        <v>150</v>
      </c>
      <c r="E20" s="39">
        <f t="shared" si="1"/>
        <v>104</v>
      </c>
      <c r="F20" s="39"/>
      <c r="G20" s="40">
        <f t="shared" si="0"/>
        <v>0</v>
      </c>
      <c r="H20" s="21"/>
    </row>
    <row r="21" spans="1:8" ht="20" thickBot="1" x14ac:dyDescent="0.5">
      <c r="A21" s="28">
        <v>6</v>
      </c>
      <c r="B21" s="37" t="s">
        <v>26</v>
      </c>
      <c r="C21" s="38" t="s">
        <v>4</v>
      </c>
      <c r="D21" s="39">
        <v>160</v>
      </c>
      <c r="E21" s="39">
        <f t="shared" si="1"/>
        <v>110</v>
      </c>
      <c r="F21" s="39"/>
      <c r="G21" s="40">
        <f t="shared" si="0"/>
        <v>0</v>
      </c>
      <c r="H21" s="21"/>
    </row>
    <row r="22" spans="1:8" ht="20" thickBot="1" x14ac:dyDescent="0.5">
      <c r="A22" s="28">
        <v>7</v>
      </c>
      <c r="B22" s="37" t="s">
        <v>27</v>
      </c>
      <c r="C22" s="38" t="s">
        <v>28</v>
      </c>
      <c r="D22" s="39">
        <v>90</v>
      </c>
      <c r="E22" s="39">
        <f t="shared" si="1"/>
        <v>62</v>
      </c>
      <c r="F22" s="39"/>
      <c r="G22" s="40">
        <f t="shared" si="0"/>
        <v>0</v>
      </c>
      <c r="H22" s="21"/>
    </row>
    <row r="23" spans="1:8" ht="20" thickBot="1" x14ac:dyDescent="0.5">
      <c r="A23" s="28">
        <v>8</v>
      </c>
      <c r="B23" s="37" t="s">
        <v>29</v>
      </c>
      <c r="C23" s="38" t="s">
        <v>30</v>
      </c>
      <c r="D23" s="39">
        <v>290</v>
      </c>
      <c r="E23" s="39">
        <f t="shared" si="1"/>
        <v>200</v>
      </c>
      <c r="F23" s="39"/>
      <c r="G23" s="40">
        <f t="shared" si="0"/>
        <v>0</v>
      </c>
      <c r="H23" s="21" t="s">
        <v>56</v>
      </c>
    </row>
    <row r="24" spans="1:8" ht="20" thickBot="1" x14ac:dyDescent="0.5">
      <c r="A24" s="28">
        <v>9</v>
      </c>
      <c r="B24" s="37" t="s">
        <v>31</v>
      </c>
      <c r="C24" s="38" t="s">
        <v>5</v>
      </c>
      <c r="D24" s="39">
        <v>190</v>
      </c>
      <c r="E24" s="39">
        <f t="shared" si="1"/>
        <v>131</v>
      </c>
      <c r="F24" s="39"/>
      <c r="G24" s="40">
        <f t="shared" ref="G24:G26" si="2">E24*F24</f>
        <v>0</v>
      </c>
      <c r="H24" s="21" t="s">
        <v>71</v>
      </c>
    </row>
    <row r="25" spans="1:8" ht="20" thickBot="1" x14ac:dyDescent="0.5">
      <c r="A25" s="28">
        <v>10</v>
      </c>
      <c r="B25" s="37" t="s">
        <v>7</v>
      </c>
      <c r="C25" s="38" t="s">
        <v>4</v>
      </c>
      <c r="D25" s="39">
        <v>190</v>
      </c>
      <c r="E25" s="39">
        <f t="shared" si="1"/>
        <v>131</v>
      </c>
      <c r="F25" s="39"/>
      <c r="G25" s="40">
        <f t="shared" si="2"/>
        <v>0</v>
      </c>
      <c r="H25" s="21"/>
    </row>
    <row r="26" spans="1:8" ht="20" thickBot="1" x14ac:dyDescent="0.5">
      <c r="A26" s="28">
        <v>11</v>
      </c>
      <c r="B26" s="37" t="s">
        <v>32</v>
      </c>
      <c r="C26" s="38" t="s">
        <v>33</v>
      </c>
      <c r="D26" s="39">
        <v>190</v>
      </c>
      <c r="E26" s="39">
        <f t="shared" si="1"/>
        <v>131</v>
      </c>
      <c r="F26" s="39"/>
      <c r="G26" s="40">
        <f t="shared" si="2"/>
        <v>0</v>
      </c>
      <c r="H26" s="21"/>
    </row>
    <row r="27" spans="1:8" ht="20" thickBot="1" x14ac:dyDescent="0.5">
      <c r="A27" s="16"/>
      <c r="B27" s="12"/>
      <c r="C27" s="13"/>
      <c r="D27" s="14"/>
      <c r="E27" s="14"/>
      <c r="F27" s="14"/>
      <c r="G27" s="15"/>
      <c r="H27" s="21"/>
    </row>
    <row r="28" spans="1:8" ht="20" thickBot="1" x14ac:dyDescent="0.5">
      <c r="A28" s="85" t="s">
        <v>15</v>
      </c>
      <c r="B28" s="86"/>
      <c r="C28" s="86"/>
      <c r="D28" s="86"/>
      <c r="E28" s="86"/>
      <c r="F28" s="87"/>
      <c r="G28" s="15">
        <f>SUM(G16:G27)</f>
        <v>0</v>
      </c>
      <c r="H28" s="21"/>
    </row>
    <row r="29" spans="1:8" ht="15" customHeight="1" x14ac:dyDescent="0.45">
      <c r="A29" s="88" t="s">
        <v>10</v>
      </c>
      <c r="B29" s="89"/>
      <c r="C29" s="89"/>
      <c r="D29" s="89"/>
      <c r="E29" s="89"/>
      <c r="F29" s="89"/>
      <c r="G29" s="90"/>
      <c r="H29" s="22"/>
    </row>
    <row r="30" spans="1:8" ht="15" customHeight="1" thickBot="1" x14ac:dyDescent="0.5">
      <c r="A30" s="83"/>
      <c r="B30" s="84"/>
      <c r="C30" s="84"/>
      <c r="D30" s="84"/>
      <c r="E30" s="84"/>
      <c r="F30" s="84"/>
      <c r="G30" s="91"/>
      <c r="H30" s="23"/>
    </row>
    <row r="31" spans="1:8" ht="20" thickBot="1" x14ac:dyDescent="0.5">
      <c r="A31" s="28">
        <v>1</v>
      </c>
      <c r="B31" s="35" t="s">
        <v>34</v>
      </c>
      <c r="C31" s="38" t="s">
        <v>6</v>
      </c>
      <c r="D31" s="39">
        <v>130</v>
      </c>
      <c r="E31" s="39">
        <f>ROUND(D31*0.69,0)</f>
        <v>90</v>
      </c>
      <c r="F31" s="35"/>
      <c r="G31" s="40">
        <f>E31*F31</f>
        <v>0</v>
      </c>
      <c r="H31" s="21"/>
    </row>
    <row r="32" spans="1:8" ht="20" thickBot="1" x14ac:dyDescent="0.5">
      <c r="A32" s="28">
        <v>2</v>
      </c>
      <c r="B32" s="37" t="s">
        <v>8</v>
      </c>
      <c r="C32" s="38" t="s">
        <v>35</v>
      </c>
      <c r="D32" s="39">
        <v>150</v>
      </c>
      <c r="E32" s="39">
        <f t="shared" ref="E32:E34" si="3">ROUND(D32*0.69,0)</f>
        <v>104</v>
      </c>
      <c r="F32" s="35"/>
      <c r="G32" s="40">
        <f t="shared" ref="G32:G34" si="4">E32*F32</f>
        <v>0</v>
      </c>
      <c r="H32" s="21"/>
    </row>
    <row r="33" spans="1:8" ht="20" thickBot="1" x14ac:dyDescent="0.5">
      <c r="A33" s="28">
        <v>3</v>
      </c>
      <c r="B33" s="37" t="s">
        <v>9</v>
      </c>
      <c r="C33" s="38" t="s">
        <v>36</v>
      </c>
      <c r="D33" s="39">
        <v>110</v>
      </c>
      <c r="E33" s="39">
        <f t="shared" si="3"/>
        <v>76</v>
      </c>
      <c r="F33" s="35"/>
      <c r="G33" s="40">
        <f t="shared" si="4"/>
        <v>0</v>
      </c>
      <c r="H33" s="24"/>
    </row>
    <row r="34" spans="1:8" ht="20" thickBot="1" x14ac:dyDescent="0.5">
      <c r="A34" s="28">
        <v>4</v>
      </c>
      <c r="B34" s="37" t="s">
        <v>9</v>
      </c>
      <c r="C34" s="38" t="s">
        <v>44</v>
      </c>
      <c r="D34" s="39">
        <v>170</v>
      </c>
      <c r="E34" s="39">
        <f t="shared" si="3"/>
        <v>117</v>
      </c>
      <c r="F34" s="35"/>
      <c r="G34" s="40">
        <f t="shared" si="4"/>
        <v>0</v>
      </c>
      <c r="H34" s="21"/>
    </row>
    <row r="35" spans="1:8" ht="20" thickBot="1" x14ac:dyDescent="0.5">
      <c r="A35" s="45">
        <v>5</v>
      </c>
      <c r="B35" s="29" t="s">
        <v>59</v>
      </c>
      <c r="C35" s="30" t="s">
        <v>36</v>
      </c>
      <c r="D35" s="46">
        <v>330</v>
      </c>
      <c r="E35" s="46">
        <v>220</v>
      </c>
      <c r="F35" s="32"/>
      <c r="G35" s="33">
        <f t="shared" ref="G35:G36" si="5">E35*F35</f>
        <v>0</v>
      </c>
      <c r="H35" s="24" t="s">
        <v>60</v>
      </c>
    </row>
    <row r="36" spans="1:8" ht="20" thickBot="1" x14ac:dyDescent="0.5">
      <c r="A36" s="45">
        <v>6</v>
      </c>
      <c r="B36" s="29" t="s">
        <v>59</v>
      </c>
      <c r="C36" s="30" t="s">
        <v>44</v>
      </c>
      <c r="D36" s="46">
        <v>510</v>
      </c>
      <c r="E36" s="46">
        <v>340</v>
      </c>
      <c r="F36" s="32"/>
      <c r="G36" s="33">
        <f t="shared" si="5"/>
        <v>0</v>
      </c>
      <c r="H36" s="24" t="s">
        <v>60</v>
      </c>
    </row>
    <row r="37" spans="1:8" ht="20" thickBot="1" x14ac:dyDescent="0.5">
      <c r="A37" s="28">
        <v>7</v>
      </c>
      <c r="B37" s="37" t="s">
        <v>43</v>
      </c>
      <c r="C37" s="38" t="s">
        <v>37</v>
      </c>
      <c r="D37" s="42">
        <v>65</v>
      </c>
      <c r="E37" s="39">
        <f>ROUND(D37*0.69,0)</f>
        <v>45</v>
      </c>
      <c r="F37" s="35"/>
      <c r="G37" s="40">
        <f t="shared" ref="G37:G40" si="6">E37*F37</f>
        <v>0</v>
      </c>
      <c r="H37" s="24"/>
    </row>
    <row r="38" spans="1:8" ht="20" thickBot="1" x14ac:dyDescent="0.5">
      <c r="A38" s="28">
        <v>8</v>
      </c>
      <c r="B38" s="37" t="s">
        <v>41</v>
      </c>
      <c r="C38" s="38" t="s">
        <v>38</v>
      </c>
      <c r="D38" s="42">
        <v>69</v>
      </c>
      <c r="E38" s="39">
        <f>ROUND(D38*0.69,0)</f>
        <v>48</v>
      </c>
      <c r="F38" s="35"/>
      <c r="G38" s="40">
        <f t="shared" si="6"/>
        <v>0</v>
      </c>
      <c r="H38" s="24"/>
    </row>
    <row r="39" spans="1:8" ht="20" thickBot="1" x14ac:dyDescent="0.5">
      <c r="A39" s="28">
        <v>9</v>
      </c>
      <c r="B39" s="37" t="s">
        <v>39</v>
      </c>
      <c r="C39" s="38" t="s">
        <v>40</v>
      </c>
      <c r="D39" s="42">
        <v>250</v>
      </c>
      <c r="E39" s="39">
        <f>ROUND(D39*0.69,0)</f>
        <v>173</v>
      </c>
      <c r="F39" s="35"/>
      <c r="G39" s="40">
        <f t="shared" si="6"/>
        <v>0</v>
      </c>
      <c r="H39" s="21"/>
    </row>
    <row r="40" spans="1:8" s="26" customFormat="1" ht="20" thickBot="1" x14ac:dyDescent="0.5">
      <c r="A40" s="28">
        <v>10</v>
      </c>
      <c r="B40" s="37" t="s">
        <v>61</v>
      </c>
      <c r="C40" s="38" t="s">
        <v>62</v>
      </c>
      <c r="D40" s="42">
        <v>420</v>
      </c>
      <c r="E40" s="39">
        <f t="shared" ref="E40:E41" si="7">ROUND(D40*0.69,0)</f>
        <v>290</v>
      </c>
      <c r="F40" s="35"/>
      <c r="G40" s="40">
        <f t="shared" si="6"/>
        <v>0</v>
      </c>
      <c r="H40" s="21" t="s">
        <v>78</v>
      </c>
    </row>
    <row r="41" spans="1:8" s="26" customFormat="1" ht="20" thickBot="1" x14ac:dyDescent="0.5">
      <c r="A41" s="28">
        <v>11</v>
      </c>
      <c r="B41" s="37" t="s">
        <v>45</v>
      </c>
      <c r="C41" s="38" t="s">
        <v>46</v>
      </c>
      <c r="D41" s="42">
        <v>140</v>
      </c>
      <c r="E41" s="39">
        <f t="shared" si="7"/>
        <v>97</v>
      </c>
      <c r="F41" s="35"/>
      <c r="G41" s="43" t="s">
        <v>63</v>
      </c>
      <c r="H41" s="44"/>
    </row>
    <row r="42" spans="1:8" s="26" customFormat="1" ht="20" thickBot="1" x14ac:dyDescent="0.5">
      <c r="A42" s="28">
        <v>12</v>
      </c>
      <c r="B42" s="37" t="s">
        <v>64</v>
      </c>
      <c r="C42" s="38" t="s">
        <v>65</v>
      </c>
      <c r="D42" s="42">
        <v>150</v>
      </c>
      <c r="E42" s="39">
        <v>99</v>
      </c>
      <c r="F42" s="35"/>
      <c r="G42" s="40">
        <f t="shared" ref="G42:G46" si="8">E42*F42</f>
        <v>0</v>
      </c>
      <c r="H42" s="44" t="s">
        <v>66</v>
      </c>
    </row>
    <row r="43" spans="1:8" s="26" customFormat="1" ht="20" thickBot="1" x14ac:dyDescent="0.5">
      <c r="A43" s="28">
        <v>13</v>
      </c>
      <c r="B43" s="37" t="s">
        <v>67</v>
      </c>
      <c r="C43" s="38" t="s">
        <v>24</v>
      </c>
      <c r="D43" s="42">
        <v>190</v>
      </c>
      <c r="E43" s="39">
        <v>129</v>
      </c>
      <c r="F43" s="35"/>
      <c r="G43" s="40">
        <f t="shared" si="8"/>
        <v>0</v>
      </c>
      <c r="H43" s="44" t="s">
        <v>66</v>
      </c>
    </row>
    <row r="44" spans="1:8" s="27" customFormat="1" ht="20" thickBot="1" x14ac:dyDescent="0.5">
      <c r="A44" s="45">
        <v>14</v>
      </c>
      <c r="B44" s="29" t="s">
        <v>72</v>
      </c>
      <c r="C44" s="30" t="s">
        <v>75</v>
      </c>
      <c r="D44" s="31">
        <v>999</v>
      </c>
      <c r="E44" s="46">
        <f>ROUND(D44*0.6,0)</f>
        <v>599</v>
      </c>
      <c r="F44" s="32"/>
      <c r="G44" s="33">
        <f t="shared" si="8"/>
        <v>0</v>
      </c>
      <c r="H44" s="34" t="s">
        <v>77</v>
      </c>
    </row>
    <row r="45" spans="1:8" s="27" customFormat="1" ht="20" thickBot="1" x14ac:dyDescent="0.5">
      <c r="A45" s="45">
        <v>15</v>
      </c>
      <c r="B45" s="29" t="s">
        <v>73</v>
      </c>
      <c r="C45" s="30" t="s">
        <v>75</v>
      </c>
      <c r="D45" s="31">
        <v>1998</v>
      </c>
      <c r="E45" s="46">
        <v>1099</v>
      </c>
      <c r="F45" s="32"/>
      <c r="G45" s="33">
        <f t="shared" si="8"/>
        <v>0</v>
      </c>
      <c r="H45" s="34" t="s">
        <v>77</v>
      </c>
    </row>
    <row r="46" spans="1:8" s="27" customFormat="1" ht="20" thickBot="1" x14ac:dyDescent="0.5">
      <c r="A46" s="45">
        <v>16</v>
      </c>
      <c r="B46" s="29" t="s">
        <v>74</v>
      </c>
      <c r="C46" s="30" t="s">
        <v>76</v>
      </c>
      <c r="D46" s="31">
        <v>1400</v>
      </c>
      <c r="E46" s="46">
        <f>ROUND(D46*0.6,0)</f>
        <v>840</v>
      </c>
      <c r="F46" s="32"/>
      <c r="G46" s="33">
        <f t="shared" si="8"/>
        <v>0</v>
      </c>
      <c r="H46" s="34" t="s">
        <v>77</v>
      </c>
    </row>
    <row r="47" spans="1:8" s="26" customFormat="1" ht="20" thickBot="1" x14ac:dyDescent="0.5">
      <c r="A47" s="16"/>
      <c r="B47" s="12"/>
      <c r="C47" s="13"/>
      <c r="D47" s="17"/>
      <c r="E47" s="17"/>
      <c r="F47" s="8"/>
      <c r="G47" s="15"/>
      <c r="H47" s="18"/>
    </row>
    <row r="48" spans="1:8" s="26" customFormat="1" ht="20" thickBot="1" x14ac:dyDescent="0.5">
      <c r="A48" s="92" t="s">
        <v>68</v>
      </c>
      <c r="B48" s="93"/>
      <c r="C48" s="93"/>
      <c r="D48" s="93"/>
      <c r="E48" s="93"/>
      <c r="F48" s="93"/>
      <c r="G48" s="93"/>
      <c r="H48" s="94"/>
    </row>
    <row r="49" spans="1:8" s="26" customFormat="1" ht="20" thickBot="1" x14ac:dyDescent="0.5">
      <c r="A49" s="28">
        <v>1</v>
      </c>
      <c r="B49" s="37" t="s">
        <v>69</v>
      </c>
      <c r="C49" s="38" t="s">
        <v>70</v>
      </c>
      <c r="D49" s="42">
        <v>150</v>
      </c>
      <c r="E49" s="42">
        <v>99</v>
      </c>
      <c r="F49" s="35"/>
      <c r="G49" s="40">
        <f>E49*F49</f>
        <v>0</v>
      </c>
      <c r="H49" s="44" t="s">
        <v>66</v>
      </c>
    </row>
    <row r="50" spans="1:8" s="26" customFormat="1" ht="20" thickBot="1" x14ac:dyDescent="0.5">
      <c r="A50" s="16"/>
      <c r="B50" s="12"/>
      <c r="C50" s="13"/>
      <c r="D50" s="17"/>
      <c r="E50" s="17"/>
      <c r="F50" s="8"/>
      <c r="G50" s="15"/>
      <c r="H50" s="18"/>
    </row>
    <row r="51" spans="1:8" ht="20" thickBot="1" x14ac:dyDescent="0.5">
      <c r="A51" s="85" t="s">
        <v>16</v>
      </c>
      <c r="B51" s="86"/>
      <c r="C51" s="86"/>
      <c r="D51" s="86"/>
      <c r="E51" s="86"/>
      <c r="F51" s="87"/>
      <c r="G51" s="15">
        <f>SUM(G31:G50)</f>
        <v>0</v>
      </c>
      <c r="H51" s="18"/>
    </row>
    <row r="52" spans="1:8" ht="20" thickBot="1" x14ac:dyDescent="0.5">
      <c r="A52" s="64" t="s">
        <v>11</v>
      </c>
      <c r="B52" s="65"/>
      <c r="C52" s="65"/>
      <c r="D52" s="65"/>
      <c r="E52" s="65"/>
      <c r="F52" s="66"/>
      <c r="G52" s="19">
        <f>G28+G51</f>
        <v>0</v>
      </c>
      <c r="H52" s="6"/>
    </row>
    <row r="53" spans="1:8" ht="33" customHeight="1" x14ac:dyDescent="0.45">
      <c r="A53" s="67" t="s">
        <v>58</v>
      </c>
      <c r="B53" s="68"/>
      <c r="C53" s="68"/>
      <c r="D53" s="68"/>
      <c r="E53" s="68"/>
      <c r="F53" s="68"/>
      <c r="G53" s="68"/>
      <c r="H53" s="69"/>
    </row>
    <row r="54" spans="1:8" x14ac:dyDescent="0.45">
      <c r="A54" s="70"/>
      <c r="B54" s="71"/>
      <c r="C54" s="71"/>
      <c r="D54" s="71"/>
      <c r="E54" s="71"/>
      <c r="F54" s="71"/>
      <c r="G54" s="71"/>
      <c r="H54" s="72"/>
    </row>
    <row r="55" spans="1:8" x14ac:dyDescent="0.45">
      <c r="A55" s="70"/>
      <c r="B55" s="71"/>
      <c r="C55" s="71"/>
      <c r="D55" s="71"/>
      <c r="E55" s="71"/>
      <c r="F55" s="71"/>
      <c r="G55" s="71"/>
      <c r="H55" s="72"/>
    </row>
    <row r="56" spans="1:8" x14ac:dyDescent="0.45">
      <c r="A56" s="70"/>
      <c r="B56" s="71"/>
      <c r="C56" s="71"/>
      <c r="D56" s="71"/>
      <c r="E56" s="71"/>
      <c r="F56" s="71"/>
      <c r="G56" s="71"/>
      <c r="H56" s="72"/>
    </row>
    <row r="57" spans="1:8" x14ac:dyDescent="0.45">
      <c r="A57" s="70"/>
      <c r="B57" s="71"/>
      <c r="C57" s="71"/>
      <c r="D57" s="71"/>
      <c r="E57" s="71"/>
      <c r="F57" s="71"/>
      <c r="G57" s="71"/>
      <c r="H57" s="72"/>
    </row>
    <row r="58" spans="1:8" x14ac:dyDescent="0.45">
      <c r="A58" s="70"/>
      <c r="B58" s="71"/>
      <c r="C58" s="71"/>
      <c r="D58" s="71"/>
      <c r="E58" s="71"/>
      <c r="F58" s="71"/>
      <c r="G58" s="71"/>
      <c r="H58" s="72"/>
    </row>
    <row r="59" spans="1:8" x14ac:dyDescent="0.45">
      <c r="A59" s="70"/>
      <c r="B59" s="71"/>
      <c r="C59" s="71"/>
      <c r="D59" s="71"/>
      <c r="E59" s="71"/>
      <c r="F59" s="71"/>
      <c r="G59" s="71"/>
      <c r="H59" s="72"/>
    </row>
    <row r="60" spans="1:8" ht="20" thickBot="1" x14ac:dyDescent="0.5">
      <c r="A60" s="73"/>
      <c r="B60" s="74"/>
      <c r="C60" s="74"/>
      <c r="D60" s="74"/>
      <c r="E60" s="74"/>
      <c r="F60" s="74"/>
      <c r="G60" s="74"/>
      <c r="H60" s="75"/>
    </row>
  </sheetData>
  <mergeCells count="18">
    <mergeCell ref="A52:F52"/>
    <mergeCell ref="A53:H60"/>
    <mergeCell ref="A11:H11"/>
    <mergeCell ref="A12:H12"/>
    <mergeCell ref="A14:G15"/>
    <mergeCell ref="A28:F28"/>
    <mergeCell ref="A29:G30"/>
    <mergeCell ref="A51:F51"/>
    <mergeCell ref="A48:H48"/>
    <mergeCell ref="A10:H10"/>
    <mergeCell ref="A2:G2"/>
    <mergeCell ref="A4:G4"/>
    <mergeCell ref="A7:G7"/>
    <mergeCell ref="A8:G8"/>
    <mergeCell ref="A5:H5"/>
    <mergeCell ref="A3:G3"/>
    <mergeCell ref="A6:H6"/>
    <mergeCell ref="A9:H9"/>
  </mergeCells>
  <phoneticPr fontId="1" type="noConversion"/>
  <printOptions horizontalCentered="1"/>
  <pageMargins left="0.43307086614173229" right="0.43307086614173229" top="0.55118110236220474" bottom="0.55118110236220474" header="0.31496062992125984" footer="0.31496062992125984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 Chen</cp:lastModifiedBy>
  <cp:lastPrinted>2017-10-01T14:21:59Z</cp:lastPrinted>
  <dcterms:created xsi:type="dcterms:W3CDTF">2016-09-22T10:07:14Z</dcterms:created>
  <dcterms:modified xsi:type="dcterms:W3CDTF">2019-12-09T06:56:39Z</dcterms:modified>
</cp:coreProperties>
</file>